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10" windowHeight="8775" activeTab="0"/>
  </bookViews>
  <sheets>
    <sheet name="充電時間" sheetId="1" r:id="rId1"/>
    <sheet name="放電時間" sheetId="2" r:id="rId2"/>
    <sheet name="充放電同時間－電圧は半分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<sst xmlns="http://schemas.openxmlformats.org/spreadsheetml/2006/main" count="17" uniqueCount="11">
  <si>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時定数　充放電が同じ時間になる計算</t>
  </si>
  <si>
    <t>時間 ( 秒 )</t>
  </si>
  <si>
    <t>Ｒ ( kΩ )</t>
  </si>
  <si>
    <t>Ｃ ( uF )</t>
  </si>
  <si>
    <t>コンパレーター電圧は電源電圧の１／２になります</t>
  </si>
  <si>
    <t>充電時間の計算</t>
  </si>
  <si>
    <t>電源電圧</t>
  </si>
  <si>
    <t>到達電圧</t>
  </si>
  <si>
    <t>Ｒ ( kΩ )</t>
  </si>
  <si>
    <t>Ｃ ( uF )</t>
  </si>
  <si>
    <t>放電電時間の計算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</si>
</sst>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6"/>
      <name val="ＭＳ Ｐゴシック"/>
      <family val="3"/>
    </font>
    <font>
      <sz val="8"/>
      <name val="ＭＳ Ｐゴシック"/>
      <family val="3"/>
    </font>
    <font>
      <sz val="36"/>
      <name val="ＭＳ 明朝"/>
      <family val="1"/>
    </font>
    <font>
      <sz val="16"/>
      <name val="ＭＳ 明朝"/>
      <family val="0"/>
    </font>
    <font>
      <b/>
      <sz val="14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36"/>
      <color indexed="10"/>
      <name val="ＭＳ 明朝"/>
      <family val="1"/>
    </font>
    <font>
      <b/>
      <sz val="36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ck"/>
      <right style="hair"/>
      <top style="thick"/>
      <bottom style="medium"/>
    </border>
    <border>
      <left style="hair"/>
      <right style="thick"/>
      <top>
        <color indexed="63"/>
      </top>
      <bottom style="thin"/>
    </border>
    <border>
      <left style="hair"/>
      <right style="hair"/>
      <top style="thin"/>
      <bottom style="thick"/>
    </border>
    <border>
      <left style="thick"/>
      <right style="hair"/>
      <top>
        <color indexed="63"/>
      </top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 style="hair"/>
      <top>
        <color indexed="63"/>
      </top>
      <bottom style="thin"/>
    </border>
    <border>
      <left style="hair"/>
      <right style="thick"/>
      <top style="thin"/>
      <bottom style="thick"/>
    </border>
    <border>
      <left style="hair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1314450</xdr:colOff>
      <xdr:row>0</xdr:row>
      <xdr:rowOff>66675</xdr:rowOff>
    </xdr:from>
    <xdr:to>
      <xdr:col>5</xdr:col>
      <xdr:colOff>1485900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6675"/>
          <a:ext cx="1590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76200</xdr:rowOff>
    </xdr:from>
    <xdr:to>
      <xdr:col>5</xdr:col>
      <xdr:colOff>1590675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6200"/>
          <a:ext cx="1590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1</xdr:row>
      <xdr:rowOff>752475</xdr:rowOff>
    </xdr:from>
    <xdr:to>
      <xdr:col>3</xdr:col>
      <xdr:colOff>2771775</xdr:colOff>
      <xdr:row>2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81075"/>
          <a:ext cx="1590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"/>
  <sheetViews>
    <sheetView tabSelected="1" workbookViewId="0" topLeftCell="A1">
      <selection activeCell="A1" sqref="A1"/>
    </sheetView>
  </sheetViews>
  <sheetFormatPr defaultColWidth="8.72265625" defaultRowHeight="18.75"/>
  <cols>
    <col min="1" max="1" width="2.453125" style="1" customWidth="1"/>
    <col min="2" max="4" width="15.453125" style="1" customWidth="1"/>
    <col min="5" max="5" width="13.54296875" style="1" customWidth="1"/>
    <col min="6" max="6" width="15.453125" style="1" customWidth="1"/>
    <col min="7" max="16384" width="8.72265625" style="1" customWidth="1"/>
  </cols>
  <sheetData>
    <row r="1" ht="19.5" customHeight="1"/>
    <row r="2" ht="55.5" customHeight="1">
      <c r="B2" s="23" t="s">
        <v>5</v>
      </c>
    </row>
    <row r="3" ht="9" customHeight="1" thickBot="1"/>
    <row r="4" spans="2:6" s="20" customFormat="1" ht="55.5" customHeight="1" thickBot="1" thickTop="1">
      <c r="B4" s="21" t="s">
        <v>6</v>
      </c>
      <c r="C4" s="22" t="s">
        <v>7</v>
      </c>
      <c r="D4" s="18" t="s">
        <v>1</v>
      </c>
      <c r="E4" s="18" t="s">
        <v>8</v>
      </c>
      <c r="F4" s="19" t="s">
        <v>9</v>
      </c>
    </row>
    <row r="5" spans="2:6" ht="55.5" customHeight="1">
      <c r="B5" s="27">
        <v>9</v>
      </c>
      <c r="C5" s="30">
        <v>5.689085029</v>
      </c>
      <c r="D5" s="30">
        <v>1</v>
      </c>
      <c r="E5" s="30">
        <v>10</v>
      </c>
      <c r="F5" s="24">
        <f>(LOG(EXP(D5),((B5/(B5-C5))^((E5)))))*1000</f>
        <v>100.00000001380342</v>
      </c>
    </row>
    <row r="6" spans="2:6" ht="55.5" customHeight="1">
      <c r="B6" s="28">
        <v>9</v>
      </c>
      <c r="C6" s="31">
        <v>5.689085029</v>
      </c>
      <c r="D6" s="31">
        <v>1</v>
      </c>
      <c r="E6" s="2">
        <f>(LOG(EXP(D6),((B6/(B6-C6))^((F6/1000)))))</f>
        <v>10.000000001380332</v>
      </c>
      <c r="F6" s="34">
        <v>100</v>
      </c>
    </row>
    <row r="7" spans="2:6" ht="55.5" customHeight="1">
      <c r="B7" s="28">
        <v>9</v>
      </c>
      <c r="C7" s="31">
        <v>5.689085029</v>
      </c>
      <c r="D7" s="2">
        <f>LN((1/(1-C7/B7))^((E7*F7/1000)))</f>
        <v>0.9999999998619661</v>
      </c>
      <c r="E7" s="31">
        <v>10</v>
      </c>
      <c r="F7" s="34">
        <v>100</v>
      </c>
    </row>
    <row r="8" spans="2:6" ht="55.5" customHeight="1" thickBot="1">
      <c r="B8" s="29">
        <v>9</v>
      </c>
      <c r="C8" s="25">
        <f>B8-B8*(1/((EXP(D8)^(1/(E8*F8/1000)))))</f>
        <v>5.6890850294570185</v>
      </c>
      <c r="D8" s="32">
        <v>1</v>
      </c>
      <c r="E8" s="32">
        <v>10</v>
      </c>
      <c r="F8" s="33">
        <v>100</v>
      </c>
    </row>
    <row r="9" ht="19.5" thickTop="1"/>
  </sheetData>
  <sheetProtection sheet="1" objects="1" scenarios="1"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A1" sqref="A1"/>
    </sheetView>
  </sheetViews>
  <sheetFormatPr defaultColWidth="8.72265625" defaultRowHeight="18.75"/>
  <cols>
    <col min="1" max="1" width="2.453125" style="1" customWidth="1"/>
    <col min="2" max="4" width="15.453125" style="1" customWidth="1"/>
    <col min="5" max="5" width="13.54296875" style="1" customWidth="1"/>
    <col min="6" max="6" width="15.453125" style="1" customWidth="1"/>
    <col min="7" max="16384" width="8.72265625" style="1" customWidth="1"/>
  </cols>
  <sheetData>
    <row r="1" ht="19.5" customHeight="1"/>
    <row r="2" ht="55.5" customHeight="1">
      <c r="B2" s="26" t="s">
        <v>10</v>
      </c>
    </row>
    <row r="3" ht="9" customHeight="1" thickBot="1"/>
    <row r="4" spans="2:6" s="20" customFormat="1" ht="55.5" customHeight="1" thickBot="1" thickTop="1">
      <c r="B4" s="21" t="s">
        <v>6</v>
      </c>
      <c r="C4" s="22" t="s">
        <v>7</v>
      </c>
      <c r="D4" s="18" t="s">
        <v>1</v>
      </c>
      <c r="E4" s="18" t="s">
        <v>2</v>
      </c>
      <c r="F4" s="19" t="s">
        <v>3</v>
      </c>
    </row>
    <row r="5" spans="2:6" ht="55.5" customHeight="1">
      <c r="B5" s="27">
        <v>9</v>
      </c>
      <c r="C5" s="30">
        <v>3.3</v>
      </c>
      <c r="D5" s="30">
        <v>1</v>
      </c>
      <c r="E5" s="30">
        <v>10</v>
      </c>
      <c r="F5" s="24">
        <f>(LOG(EXP(D5),((B5/(B5-(B5-C5)))^((E5)))))*1000</f>
        <v>99.67087591717271</v>
      </c>
    </row>
    <row r="6" spans="2:6" ht="55.5" customHeight="1">
      <c r="B6" s="28">
        <v>9</v>
      </c>
      <c r="C6" s="31">
        <v>3.3</v>
      </c>
      <c r="D6" s="31">
        <v>1</v>
      </c>
      <c r="E6" s="2">
        <f>(LOG(EXP(D6),((B6/(B6-(B6-C6)))^((F6/1000)))))</f>
        <v>9.967087591717261</v>
      </c>
      <c r="F6" s="34">
        <v>100</v>
      </c>
    </row>
    <row r="7" spans="2:6" ht="55.5" customHeight="1">
      <c r="B7" s="28">
        <v>9</v>
      </c>
      <c r="C7" s="31">
        <v>3.3</v>
      </c>
      <c r="D7" s="2">
        <f>LN((1/(1-(B7-C7)/B7))^((E7*F7/1000)))</f>
        <v>1.0033021088637848</v>
      </c>
      <c r="E7" s="31">
        <v>10</v>
      </c>
      <c r="F7" s="34">
        <v>100</v>
      </c>
    </row>
    <row r="8" spans="2:6" ht="55.5" customHeight="1" thickBot="1">
      <c r="B8" s="29">
        <v>9</v>
      </c>
      <c r="C8" s="25">
        <f>B8-(B8-B8*(1/((EXP(D8)^(1/(E8*F8/1000))))))</f>
        <v>3.3109149705429815</v>
      </c>
      <c r="D8" s="32">
        <v>1</v>
      </c>
      <c r="E8" s="32">
        <v>10</v>
      </c>
      <c r="F8" s="33">
        <v>100</v>
      </c>
    </row>
    <row r="9" ht="19.5" thickTop="1"/>
  </sheetData>
  <sheetProtection sheet="1" objects="1" scenarios="1"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A1" sqref="A1"/>
    </sheetView>
  </sheetViews>
  <sheetFormatPr defaultColWidth="8.72265625" defaultRowHeight="18.75"/>
  <cols>
    <col min="1" max="1" width="2.2734375" style="5" customWidth="1"/>
    <col min="2" max="4" width="26.6328125" style="5" customWidth="1"/>
    <col min="5" max="16384" width="8.72265625" style="5" customWidth="1"/>
  </cols>
  <sheetData>
    <row r="1" ht="18" customHeight="1"/>
    <row r="2" ht="69.75" customHeight="1">
      <c r="B2" s="6" t="s">
        <v>0</v>
      </c>
    </row>
    <row r="3" ht="66" customHeight="1" thickBot="1">
      <c r="B3" s="5" t="s">
        <v>4</v>
      </c>
    </row>
    <row r="4" spans="2:4" s="10" customFormat="1" ht="55.5" customHeight="1" thickBot="1" thickTop="1">
      <c r="B4" s="7" t="s">
        <v>1</v>
      </c>
      <c r="C4" s="8" t="s">
        <v>2</v>
      </c>
      <c r="D4" s="9" t="s">
        <v>3</v>
      </c>
    </row>
    <row r="5" spans="2:4" ht="55.5" customHeight="1">
      <c r="B5" s="12">
        <v>1</v>
      </c>
      <c r="C5" s="13">
        <v>100</v>
      </c>
      <c r="D5" s="11">
        <f>-B5/(C5/1000*(LN(0.5)))</f>
        <v>14.426950408889635</v>
      </c>
    </row>
    <row r="6" spans="2:4" ht="55.5" customHeight="1">
      <c r="B6" s="14">
        <v>1</v>
      </c>
      <c r="C6" s="3">
        <f>-B6/(D6/1000*(LN(0.5)))</f>
        <v>103.0496457777831</v>
      </c>
      <c r="D6" s="15">
        <v>14</v>
      </c>
    </row>
    <row r="7" spans="2:4" ht="55.5" customHeight="1" thickBot="1">
      <c r="B7" s="4">
        <f>-(C7*D7/1000)*(LN(0.5))</f>
        <v>0.9704060527839233</v>
      </c>
      <c r="C7" s="16">
        <v>100</v>
      </c>
      <c r="D7" s="17">
        <v>14</v>
      </c>
    </row>
    <row r="8" ht="19.5" thickTop="1"/>
  </sheetData>
  <sheetProtection sheet="1" objects="1" scenarios="1"/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ibc</cp:lastModifiedBy>
  <cp:lastPrinted>2014-05-02T10:02:19Z</cp:lastPrinted>
  <dcterms:created xsi:type="dcterms:W3CDTF">2014-05-02T03:38:10Z</dcterms:created>
  <dcterms:modified xsi:type="dcterms:W3CDTF">2014-05-02T14:18:57Z</dcterms:modified>
  <cp:category/>
  <cp:version/>
  <cp:contentType/>
  <cp:contentStatus/>
</cp:coreProperties>
</file>